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epilogo" sheetId="1" state="visible" r:id="rId2"/>
    <sheet name="Copparo" sheetId="2" state="visible" r:id="rId3"/>
  </sheets>
  <definedNames>
    <definedName function="false" hidden="false" localSheetId="1" name="_xlnm.Print_Area" vbProcedure="false">Copparo!$A$1:$H$103</definedName>
    <definedName function="false" hidden="false" localSheetId="0" name="_xlnm.Print_Area" vbProcedure="false">riepilogo!$A$1:$H$8</definedName>
    <definedName function="false" hidden="false" localSheetId="0" name="_xlnm.Print_Area" vbProcedure="false">riepilogo!$A$1:$H$8</definedName>
    <definedName function="false" hidden="false" localSheetId="0" name="_xlnm.Print_Area_0" vbProcedure="false">riepilogo!$A$1:$H$8</definedName>
    <definedName function="false" hidden="false" localSheetId="0" name="_xlnm.Print_Area_0_0" vbProcedure="false">riepilogo!$A$1:$H$8</definedName>
    <definedName function="false" hidden="false" localSheetId="1" name="_xlnm.Print_Area" vbProcedure="false">Copparo!$A$1:$H$103</definedName>
    <definedName function="false" hidden="false" localSheetId="1" name="_xlnm.Print_Area_0" vbProcedure="false">Copparo!$A$1:$H$103</definedName>
    <definedName function="false" hidden="false" localSheetId="1" name="_xlnm.Print_Area_0_0" vbProcedure="false">Copparo!$A$1:$H$103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<sst xmlns="http://schemas.openxmlformats.org/spreadsheetml/2006/main" count="88" uniqueCount="55">
  <si>
    <t xml:space="preserve">CUC Copparo</t>
  </si>
  <si>
    <t xml:space="preserve">parametri linea minima</t>
  </si>
  <si>
    <t xml:space="preserve">linee</t>
  </si>
  <si>
    <t xml:space="preserve">Km</t>
  </si>
  <si>
    <t xml:space="preserve">Importo gara</t>
  </si>
  <si>
    <t xml:space="preserve">€ /gara</t>
  </si>
  <si>
    <t xml:space="preserve">€/offerta</t>
  </si>
  <si>
    <t xml:space="preserve">% sconto</t>
  </si>
  <si>
    <t xml:space="preserve">Importo offerta</t>
  </si>
  <si>
    <t xml:space="preserve">linea minima</t>
  </si>
  <si>
    <t xml:space="preserve">Copparo</t>
  </si>
  <si>
    <t xml:space="preserve">€/km</t>
  </si>
  <si>
    <t xml:space="preserve">Tresignana</t>
  </si>
  <si>
    <t xml:space="preserve">€/h per uscita curriculari/didattiche</t>
  </si>
  <si>
    <t xml:space="preserve">€/h per servizio accompagnamento</t>
  </si>
  <si>
    <t xml:space="preserve">servizio</t>
  </si>
  <si>
    <t xml:space="preserve">km</t>
  </si>
  <si>
    <t xml:space="preserve">km linea min</t>
  </si>
  <si>
    <t xml:space="preserve">h</t>
  </si>
  <si>
    <t xml:space="preserve">parametri</t>
  </si>
  <si>
    <t xml:space="preserve">3.1</t>
  </si>
  <si>
    <t xml:space="preserve">Totale servizi scolastici</t>
  </si>
  <si>
    <t xml:space="preserve">linea 1</t>
  </si>
  <si>
    <t xml:space="preserve">linea 2</t>
  </si>
  <si>
    <t xml:space="preserve">linea 3</t>
  </si>
  <si>
    <t xml:space="preserve">linea 4</t>
  </si>
  <si>
    <t xml:space="preserve">linea 5</t>
  </si>
  <si>
    <t xml:space="preserve">linea 6</t>
  </si>
  <si>
    <t xml:space="preserve">3.2</t>
  </si>
  <si>
    <t xml:space="preserve">Totale servizi strutture distaccate</t>
  </si>
  <si>
    <t xml:space="preserve">IC COPPARO-PALASPORT/CENTRO NUOTO</t>
  </si>
  <si>
    <t xml:space="preserve">SC. INFANZIA-PALASPORT/CENTRO NUOTO</t>
  </si>
  <si>
    <t xml:space="preserve">servizio scuola C</t>
  </si>
  <si>
    <t xml:space="preserve">servizio scuola D</t>
  </si>
  <si>
    <t xml:space="preserve">servizio scuola E</t>
  </si>
  <si>
    <t xml:space="preserve">3.3</t>
  </si>
  <si>
    <t xml:space="preserve">Totale servizi curriculari/didattiche</t>
  </si>
  <si>
    <t xml:space="preserve">servizio 1</t>
  </si>
  <si>
    <t xml:space="preserve">servizio 2</t>
  </si>
  <si>
    <t xml:space="preserve">servizio 3</t>
  </si>
  <si>
    <t xml:space="preserve">servizio 4</t>
  </si>
  <si>
    <t xml:space="preserve">Totale km </t>
  </si>
  <si>
    <t xml:space="preserve">Totale km*€/km</t>
  </si>
  <si>
    <t xml:space="preserve">Totale €/h</t>
  </si>
  <si>
    <t xml:space="preserve">Totale servizi ludico/ricreativi</t>
  </si>
  <si>
    <t xml:space="preserve">servizi ludico/ricreativi</t>
  </si>
  <si>
    <t xml:space="preserve">Totale € serv. Ludico/ricr.</t>
  </si>
  <si>
    <t xml:space="preserve">3.4</t>
  </si>
  <si>
    <t xml:space="preserve">Totale servizio di accompagnamento</t>
  </si>
  <si>
    <t xml:space="preserve">servizio di accompagnamento</t>
  </si>
  <si>
    <t xml:space="preserve">linea Tresigallo</t>
  </si>
  <si>
    <t xml:space="preserve">linea Formignana 1</t>
  </si>
  <si>
    <t xml:space="preserve">linea Formignana 2</t>
  </si>
  <si>
    <t xml:space="preserve">servizio scuola A</t>
  </si>
  <si>
    <t xml:space="preserve">servizio scuola 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</si>
</sst>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.00"/>
    <numFmt numFmtId="168" formatCode="#,##0.00&quot; €&quot;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4B183"/>
        <bgColor rgb="FFFF99CC"/>
      </patternFill>
    </fill>
    <fill>
      <patternFill patternType="solid">
        <fgColor rgb="FFC5E0B4"/>
        <bgColor rgb="FFD0CECE"/>
      </patternFill>
    </fill>
    <fill>
      <patternFill patternType="solid">
        <fgColor rgb="FFBDD7EE"/>
        <bgColor rgb="FFD0CECE"/>
      </patternFill>
    </fill>
    <fill>
      <patternFill patternType="solid">
        <fgColor rgb="FFD0CECE"/>
        <bgColor rgb="FFBDD7EE"/>
      </patternFill>
    </fill>
    <fill>
      <patternFill patternType="solid">
        <fgColor rgb="FFDAE3F3"/>
        <bgColor rgb="FFBDD7EE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3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6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6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6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6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6" borderId="2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6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DAE3F3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RowHeight="15"/>
  <cols>
    <col collapsed="false" hidden="false" max="1" min="1" style="1" width="33.8826530612245"/>
    <col collapsed="false" hidden="false" max="2" min="2" style="1" width="6.88265306122449"/>
    <col collapsed="false" hidden="false" max="3" min="3" style="1" width="10.8010204081633"/>
    <col collapsed="false" hidden="false" max="4" min="4" style="1" width="16.8724489795918"/>
    <col collapsed="false" hidden="false" max="7" min="5" style="1" width="9.31632653061224"/>
    <col collapsed="false" hidden="false" max="8" min="8" style="1" width="19.1683673469388"/>
    <col collapsed="false" hidden="false" max="9" min="9" style="1" width="22.4081632653061"/>
    <col collapsed="false" hidden="false" max="10" min="10" style="1" width="31.5867346938776"/>
    <col collapsed="false" hidden="false" max="11" min="11" style="1" width="22.4081632653061"/>
    <col collapsed="false" hidden="false" max="1025" min="12" style="1" width="8.50510204081633"/>
  </cols>
  <sheetData>
    <row r="1" customFormat="false" ht="18.75" hidden="false" customHeight="false" outlineLevel="0" collapsed="false">
      <c r="A1" s="2" t="s">
        <v>0</v>
      </c>
      <c r="B1" s="3"/>
      <c r="C1" s="4"/>
      <c r="D1" s="4"/>
      <c r="E1" s="4"/>
      <c r="F1" s="4"/>
      <c r="G1" s="4"/>
      <c r="H1" s="5"/>
      <c r="J1" s="6" t="s">
        <v>1</v>
      </c>
      <c r="K1" s="6"/>
    </row>
    <row r="2" customFormat="false" ht="15" hidden="false" customHeight="false" outlineLevel="0" collapsed="false"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J2" s="9" t="s">
        <v>9</v>
      </c>
      <c r="K2" s="10" t="n">
        <v>13500</v>
      </c>
    </row>
    <row r="3" customFormat="false" ht="13.8" hidden="false" customHeight="false" outlineLevel="0" collapsed="false">
      <c r="A3" s="11" t="s">
        <v>10</v>
      </c>
      <c r="B3" s="12" t="n">
        <v>6</v>
      </c>
      <c r="C3" s="13" t="n">
        <f aca="false">Copparo!E25</f>
        <v>130583</v>
      </c>
      <c r="D3" s="14" t="n">
        <f aca="false">Copparo!H3</f>
        <v>291842.6</v>
      </c>
      <c r="E3" s="14" t="n">
        <v>2.2</v>
      </c>
      <c r="F3" s="14" t="n">
        <v>2.2</v>
      </c>
      <c r="G3" s="14"/>
      <c r="H3" s="14" t="n">
        <f aca="false">Copparo!I3</f>
        <v>291842.6</v>
      </c>
      <c r="J3" s="9" t="s">
        <v>11</v>
      </c>
      <c r="K3" s="15" t="n">
        <v>2.2</v>
      </c>
    </row>
    <row r="4" customFormat="false" ht="13.8" hidden="false" customHeight="false" outlineLevel="0" collapsed="false">
      <c r="A4" s="11" t="s">
        <v>12</v>
      </c>
      <c r="B4" s="12" t="n">
        <v>3</v>
      </c>
      <c r="C4" s="13" t="n">
        <f aca="false">Copparo!E58</f>
        <v>54748</v>
      </c>
      <c r="D4" s="14" t="n">
        <f aca="false">Copparo!H39</f>
        <v>128748.1</v>
      </c>
      <c r="E4" s="14" t="n">
        <v>2.2</v>
      </c>
      <c r="F4" s="14" t="n">
        <v>2.2</v>
      </c>
      <c r="G4" s="14"/>
      <c r="H4" s="14" t="n">
        <f aca="false">Copparo!I39</f>
        <v>128748.1</v>
      </c>
      <c r="J4" s="9" t="s">
        <v>13</v>
      </c>
      <c r="K4" s="15" t="n">
        <v>15.2</v>
      </c>
    </row>
    <row r="5" customFormat="false" ht="13.8" hidden="false" customHeight="false" outlineLevel="0" collapsed="false">
      <c r="A5" s="11"/>
      <c r="B5" s="12"/>
      <c r="C5" s="13" t="n">
        <f aca="false">Copparo!E91</f>
        <v>0</v>
      </c>
      <c r="D5" s="14" t="n">
        <f aca="false">Copparo!H72</f>
        <v>0</v>
      </c>
      <c r="E5" s="14"/>
      <c r="F5" s="14"/>
      <c r="G5" s="14"/>
      <c r="H5" s="14" t="n">
        <f aca="false">Copparo!I72</f>
        <v>0</v>
      </c>
      <c r="J5" s="9" t="s">
        <v>14</v>
      </c>
      <c r="K5" s="15" t="n">
        <v>16.5</v>
      </c>
    </row>
    <row r="6" customFormat="false" ht="18.75" hidden="false" customHeight="true" outlineLevel="0" collapsed="false">
      <c r="B6" s="16" t="n">
        <f aca="false">SUM(B3:B5)</f>
        <v>9</v>
      </c>
      <c r="C6" s="17" t="n">
        <f aca="false">SUM(C3:C5)</f>
        <v>185331</v>
      </c>
      <c r="D6" s="18" t="n">
        <f aca="false">SUM(D3:D5)</f>
        <v>420590.7</v>
      </c>
      <c r="E6" s="17"/>
      <c r="F6" s="17"/>
      <c r="G6" s="18"/>
      <c r="H6" s="18" t="n">
        <f aca="false">SUM(H3:H5)</f>
        <v>420590.7</v>
      </c>
    </row>
  </sheetData>
  <mergeCells count="2">
    <mergeCell ref="C1:G1"/>
    <mergeCell ref="J1:K1"/>
  </mergeCells>
  <printOptions headings="false" gridLines="false" gridLinesSet="true" horizontalCentered="true" verticalCentered="false"/>
  <pageMargins left="0.315277777777778" right="0.315277777777778" top="0.747916666666667" bottom="0.35416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655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18" activePane="bottomLeft" state="frozen"/>
      <selection pane="topLeft" activeCell="A1" activeCellId="0" sqref="A1"/>
      <selection pane="bottomLeft" activeCell="I103" activeCellId="0" sqref="I103"/>
    </sheetView>
  </sheetViews>
  <sheetFormatPr defaultRowHeight="25.5"/>
  <cols>
    <col collapsed="false" hidden="false" max="1" min="1" style="19" width="15.5255102040816"/>
    <col collapsed="false" hidden="false" max="2" min="2" style="19" width="10.2602040816327"/>
    <col collapsed="false" hidden="false" max="3" min="3" style="19" width="32.6683673469388"/>
    <col collapsed="false" hidden="false" max="4" min="4" style="19" width="11.6071428571429"/>
    <col collapsed="false" hidden="false" max="5" min="5" style="19" width="12.8265306122449"/>
    <col collapsed="false" hidden="false" max="6" min="6" style="19" width="7.1530612244898"/>
    <col collapsed="false" hidden="false" max="7" min="7" style="19" width="22.6785714285714"/>
    <col collapsed="false" hidden="false" max="9" min="8" style="19" width="16.469387755102"/>
    <col collapsed="false" hidden="false" max="10" min="10" style="19" width="16.0663265306122"/>
    <col collapsed="false" hidden="false" max="11" min="11" style="19" width="31.5867346938776"/>
    <col collapsed="false" hidden="false" max="12" min="12" style="19" width="11.8775510204082"/>
    <col collapsed="false" hidden="false" max="1025" min="13" style="19" width="8.50510204081633"/>
  </cols>
  <sheetData>
    <row r="1" customFormat="false" ht="21.75" hidden="false" customHeight="true" outlineLevel="0" collapsed="false">
      <c r="A1" s="20" t="s">
        <v>0</v>
      </c>
      <c r="B1" s="21"/>
      <c r="C1" s="21"/>
      <c r="D1" s="21"/>
      <c r="E1" s="21"/>
      <c r="F1" s="21"/>
      <c r="G1" s="22"/>
      <c r="H1" s="23" t="n">
        <f aca="false">H3+H39+H72</f>
        <v>420590.7</v>
      </c>
      <c r="I1" s="23" t="n">
        <f aca="false">I3+I39+I72</f>
        <v>420590.7</v>
      </c>
    </row>
    <row r="2" customFormat="false" ht="16.5" hidden="false" customHeight="true" outlineLevel="0" collapsed="false">
      <c r="A2" s="24"/>
      <c r="B2" s="25" t="s">
        <v>15</v>
      </c>
      <c r="C2" s="25"/>
      <c r="D2" s="25" t="s">
        <v>16</v>
      </c>
      <c r="E2" s="25" t="s">
        <v>17</v>
      </c>
      <c r="F2" s="25" t="s">
        <v>18</v>
      </c>
      <c r="G2" s="25"/>
      <c r="H2" s="26"/>
      <c r="I2" s="26"/>
    </row>
    <row r="3" customFormat="false" ht="21" hidden="false" customHeight="true" outlineLevel="0" collapsed="false">
      <c r="A3" s="27" t="s">
        <v>10</v>
      </c>
      <c r="B3" s="28"/>
      <c r="C3" s="28"/>
      <c r="D3" s="28"/>
      <c r="E3" s="28"/>
      <c r="F3" s="28"/>
      <c r="G3" s="28"/>
      <c r="H3" s="29" t="n">
        <f aca="false">H25+H27+H37+H32</f>
        <v>291842.6</v>
      </c>
      <c r="I3" s="29" t="n">
        <f aca="false">I25+I27+I37+I32</f>
        <v>291842.6</v>
      </c>
      <c r="K3" s="6" t="s">
        <v>19</v>
      </c>
      <c r="L3" s="6"/>
    </row>
    <row r="4" customFormat="false" ht="15" hidden="false" customHeight="false" outlineLevel="0" collapsed="false">
      <c r="B4" s="30" t="s">
        <v>20</v>
      </c>
      <c r="C4" s="31" t="s">
        <v>21</v>
      </c>
      <c r="D4" s="32" t="n">
        <v>122777</v>
      </c>
      <c r="E4" s="33" t="n">
        <f aca="false">SUM(E5:E10)</f>
        <v>122777</v>
      </c>
      <c r="F4" s="34"/>
      <c r="G4" s="34"/>
      <c r="K4" s="9" t="s">
        <v>9</v>
      </c>
      <c r="L4" s="10" t="n">
        <f aca="false">riepilogo!K2</f>
        <v>13500</v>
      </c>
    </row>
    <row r="5" customFormat="false" ht="15" hidden="false" customHeight="false" outlineLevel="0" collapsed="false">
      <c r="C5" s="9" t="s">
        <v>22</v>
      </c>
      <c r="D5" s="10" t="n">
        <v>29693</v>
      </c>
      <c r="E5" s="10" t="n">
        <f aca="false">IF(D5&lt;$L$4,$L$4,D5)</f>
        <v>29693</v>
      </c>
      <c r="F5" s="34"/>
      <c r="G5" s="34"/>
      <c r="K5" s="9" t="s">
        <v>11</v>
      </c>
      <c r="L5" s="35" t="n">
        <f aca="false">riepilogo!K3</f>
        <v>2.2</v>
      </c>
    </row>
    <row r="6" customFormat="false" ht="15" hidden="false" customHeight="false" outlineLevel="0" collapsed="false">
      <c r="C6" s="9" t="s">
        <v>23</v>
      </c>
      <c r="D6" s="10" t="n">
        <v>17510</v>
      </c>
      <c r="E6" s="10" t="n">
        <f aca="false">IF(D6&lt;$L$4,$L$4,D6)</f>
        <v>17510</v>
      </c>
      <c r="F6" s="34"/>
      <c r="G6" s="34"/>
      <c r="K6" s="9" t="s">
        <v>13</v>
      </c>
      <c r="L6" s="36" t="n">
        <f aca="false">riepilogo!K4</f>
        <v>15.2</v>
      </c>
    </row>
    <row r="7" customFormat="false" ht="15" hidden="false" customHeight="false" outlineLevel="0" collapsed="false">
      <c r="C7" s="9" t="s">
        <v>24</v>
      </c>
      <c r="D7" s="10" t="n">
        <v>25795</v>
      </c>
      <c r="E7" s="10" t="n">
        <f aca="false">IF(D7&lt;$L$4,$L$4,D7)</f>
        <v>25795</v>
      </c>
      <c r="F7" s="34"/>
      <c r="G7" s="34"/>
      <c r="K7" s="9" t="s">
        <v>14</v>
      </c>
      <c r="L7" s="36" t="n">
        <f aca="false">riepilogo!K5</f>
        <v>16.5</v>
      </c>
    </row>
    <row r="8" customFormat="false" ht="15" hidden="false" customHeight="false" outlineLevel="0" collapsed="false">
      <c r="C8" s="9" t="s">
        <v>25</v>
      </c>
      <c r="D8" s="10" t="n">
        <v>17445</v>
      </c>
      <c r="E8" s="10" t="n">
        <f aca="false">IF(D8&lt;$L$4,$L$4,D8)</f>
        <v>17445</v>
      </c>
      <c r="F8" s="34"/>
      <c r="G8" s="34"/>
    </row>
    <row r="9" customFormat="false" ht="15" hidden="false" customHeight="false" outlineLevel="0" collapsed="false">
      <c r="C9" s="9" t="s">
        <v>26</v>
      </c>
      <c r="D9" s="10" t="n">
        <v>16830</v>
      </c>
      <c r="E9" s="10" t="n">
        <f aca="false">IF(D9&lt;$L$4,$L$4,D9)</f>
        <v>16830</v>
      </c>
      <c r="F9" s="34"/>
      <c r="G9" s="34"/>
    </row>
    <row r="10" customFormat="false" ht="15" hidden="false" customHeight="false" outlineLevel="0" collapsed="false">
      <c r="C10" s="9" t="s">
        <v>27</v>
      </c>
      <c r="D10" s="10" t="n">
        <v>15504</v>
      </c>
      <c r="E10" s="10" t="n">
        <f aca="false">IF(D10&lt;$L$4,$L$4,D10)</f>
        <v>15504</v>
      </c>
      <c r="F10" s="34"/>
      <c r="G10" s="34"/>
    </row>
    <row r="11" customFormat="false" ht="11.25" hidden="false" customHeight="true" outlineLevel="0" collapsed="false">
      <c r="F11" s="34"/>
      <c r="G11" s="34"/>
    </row>
    <row r="12" customFormat="false" ht="15" hidden="false" customHeight="false" outlineLevel="0" collapsed="false">
      <c r="B12" s="30" t="s">
        <v>28</v>
      </c>
      <c r="C12" s="31" t="s">
        <v>29</v>
      </c>
      <c r="D12" s="32"/>
      <c r="E12" s="33" t="n">
        <f aca="false">SUM(E13:E17)</f>
        <v>3306</v>
      </c>
      <c r="F12" s="34"/>
      <c r="G12" s="34"/>
    </row>
    <row r="13" customFormat="false" ht="13.8" hidden="false" customHeight="false" outlineLevel="0" collapsed="false">
      <c r="C13" s="37" t="s">
        <v>30</v>
      </c>
      <c r="D13" s="10" t="n">
        <v>2970</v>
      </c>
      <c r="E13" s="10" t="n">
        <v>2970</v>
      </c>
      <c r="F13" s="34"/>
      <c r="G13" s="34"/>
    </row>
    <row r="14" customFormat="false" ht="13.8" hidden="false" customHeight="false" outlineLevel="0" collapsed="false">
      <c r="C14" s="37" t="s">
        <v>31</v>
      </c>
      <c r="D14" s="10" t="n">
        <v>336</v>
      </c>
      <c r="E14" s="10" t="n">
        <v>336</v>
      </c>
      <c r="F14" s="34"/>
      <c r="G14" s="34"/>
    </row>
    <row r="15" customFormat="false" ht="15" hidden="false" customHeight="false" outlineLevel="0" collapsed="false">
      <c r="C15" s="9" t="s">
        <v>32</v>
      </c>
      <c r="D15" s="10"/>
      <c r="E15" s="10" t="n">
        <f aca="false">D15</f>
        <v>0</v>
      </c>
      <c r="F15" s="34"/>
      <c r="G15" s="34"/>
    </row>
    <row r="16" customFormat="false" ht="15" hidden="false" customHeight="false" outlineLevel="0" collapsed="false">
      <c r="C16" s="9" t="s">
        <v>33</v>
      </c>
      <c r="D16" s="10"/>
      <c r="E16" s="10" t="n">
        <f aca="false">D16</f>
        <v>0</v>
      </c>
      <c r="F16" s="34"/>
      <c r="G16" s="34"/>
    </row>
    <row r="17" customFormat="false" ht="15" hidden="false" customHeight="false" outlineLevel="0" collapsed="false">
      <c r="C17" s="9" t="s">
        <v>34</v>
      </c>
      <c r="D17" s="10"/>
      <c r="E17" s="10" t="n">
        <f aca="false">D17</f>
        <v>0</v>
      </c>
    </row>
    <row r="18" customFormat="false" ht="9" hidden="false" customHeight="true" outlineLevel="0" collapsed="false">
      <c r="G18" s="34"/>
    </row>
    <row r="19" customFormat="false" ht="15" hidden="false" customHeight="false" outlineLevel="0" collapsed="false">
      <c r="B19" s="30" t="s">
        <v>35</v>
      </c>
      <c r="C19" s="31" t="s">
        <v>36</v>
      </c>
      <c r="D19" s="32"/>
      <c r="E19" s="32" t="n">
        <v>4500</v>
      </c>
      <c r="F19" s="38" t="n">
        <v>300</v>
      </c>
      <c r="G19" s="34"/>
    </row>
    <row r="20" customFormat="false" ht="15" hidden="false" customHeight="false" outlineLevel="0" collapsed="false">
      <c r="C20" s="9" t="s">
        <v>37</v>
      </c>
      <c r="D20" s="10"/>
      <c r="E20" s="10" t="n">
        <v>4500</v>
      </c>
      <c r="F20" s="10" t="n">
        <v>300</v>
      </c>
      <c r="G20" s="34"/>
    </row>
    <row r="21" customFormat="false" ht="13.8" hidden="false" customHeight="false" outlineLevel="0" collapsed="false">
      <c r="C21" s="9" t="s">
        <v>38</v>
      </c>
      <c r="D21" s="10"/>
      <c r="E21" s="10" t="n">
        <v>0</v>
      </c>
      <c r="F21" s="10" t="n">
        <v>0</v>
      </c>
      <c r="G21" s="34"/>
    </row>
    <row r="22" customFormat="false" ht="15" hidden="false" customHeight="false" outlineLevel="0" collapsed="false">
      <c r="C22" s="9" t="s">
        <v>39</v>
      </c>
      <c r="D22" s="10"/>
      <c r="E22" s="10" t="n">
        <f aca="false">D22</f>
        <v>0</v>
      </c>
      <c r="F22" s="10" t="n">
        <v>0</v>
      </c>
      <c r="G22" s="34"/>
    </row>
    <row r="23" customFormat="false" ht="15" hidden="false" customHeight="false" outlineLevel="0" collapsed="false">
      <c r="C23" s="9" t="s">
        <v>40</v>
      </c>
      <c r="D23" s="10"/>
      <c r="E23" s="10" t="n">
        <f aca="false">D23</f>
        <v>0</v>
      </c>
      <c r="F23" s="10" t="n">
        <v>0</v>
      </c>
      <c r="G23" s="34"/>
    </row>
    <row r="24" customFormat="false" ht="9" hidden="false" customHeight="true" outlineLevel="0" collapsed="false">
      <c r="C24" s="39"/>
      <c r="D24" s="40"/>
      <c r="E24" s="40"/>
      <c r="F24" s="40"/>
      <c r="G24" s="34"/>
    </row>
    <row r="25" customFormat="false" ht="20.25" hidden="false" customHeight="true" outlineLevel="0" collapsed="false">
      <c r="A25" s="41"/>
      <c r="B25" s="42"/>
      <c r="C25" s="32" t="s">
        <v>41</v>
      </c>
      <c r="D25" s="32"/>
      <c r="E25" s="32" t="n">
        <f aca="false">E4+E12+E19</f>
        <v>130583</v>
      </c>
      <c r="F25" s="42"/>
      <c r="G25" s="43" t="s">
        <v>42</v>
      </c>
      <c r="H25" s="44" t="n">
        <f aca="false">E25*$L$5</f>
        <v>287282.6</v>
      </c>
      <c r="I25" s="44" t="n">
        <f aca="false">E25*riepilogo!F3</f>
        <v>287282.6</v>
      </c>
    </row>
    <row r="26" customFormat="false" ht="9" hidden="false" customHeight="true" outlineLevel="0" collapsed="false">
      <c r="C26" s="39"/>
      <c r="D26" s="40"/>
      <c r="E26" s="40"/>
      <c r="F26" s="40"/>
      <c r="G26" s="34"/>
    </row>
    <row r="27" customFormat="false" ht="20.25" hidden="false" customHeight="true" outlineLevel="0" collapsed="false">
      <c r="A27" s="41"/>
      <c r="B27" s="42"/>
      <c r="C27" s="45"/>
      <c r="D27" s="46"/>
      <c r="E27" s="46"/>
      <c r="F27" s="42"/>
      <c r="G27" s="43" t="s">
        <v>43</v>
      </c>
      <c r="H27" s="44" t="n">
        <f aca="false">F19*$L$6</f>
        <v>4560</v>
      </c>
      <c r="I27" s="44" t="n">
        <f aca="false">F19*$L$6</f>
        <v>4560</v>
      </c>
    </row>
    <row r="28" customFormat="false" ht="18" hidden="false" customHeight="true" outlineLevel="0" collapsed="false">
      <c r="C28" s="39"/>
      <c r="D28" s="40"/>
      <c r="E28" s="40"/>
      <c r="F28" s="40"/>
      <c r="G28" s="34"/>
    </row>
    <row r="29" customFormat="false" ht="15" hidden="false" customHeight="false" outlineLevel="0" collapsed="false">
      <c r="B29" s="30" t="s">
        <v>35</v>
      </c>
      <c r="C29" s="31" t="s">
        <v>44</v>
      </c>
      <c r="D29" s="32"/>
      <c r="E29" s="33" t="n">
        <f aca="false">SUM(E30)</f>
        <v>0</v>
      </c>
      <c r="F29" s="34"/>
      <c r="G29" s="34"/>
    </row>
    <row r="30" customFormat="false" ht="15" hidden="false" customHeight="false" outlineLevel="0" collapsed="false">
      <c r="C30" s="9" t="s">
        <v>45</v>
      </c>
      <c r="D30" s="10"/>
      <c r="E30" s="10" t="n">
        <v>0</v>
      </c>
      <c r="F30" s="34"/>
      <c r="G30" s="34"/>
    </row>
    <row r="31" customFormat="false" ht="9" hidden="false" customHeight="true" outlineLevel="0" collapsed="false">
      <c r="C31" s="39"/>
      <c r="D31" s="40"/>
      <c r="E31" s="40"/>
      <c r="F31" s="40"/>
      <c r="G31" s="34"/>
    </row>
    <row r="32" customFormat="false" ht="20.25" hidden="false" customHeight="true" outlineLevel="0" collapsed="false">
      <c r="A32" s="41"/>
      <c r="B32" s="42"/>
      <c r="C32" s="45"/>
      <c r="D32" s="46"/>
      <c r="E32" s="46"/>
      <c r="F32" s="42"/>
      <c r="G32" s="43" t="s">
        <v>46</v>
      </c>
      <c r="H32" s="44" t="n">
        <f aca="false">E29</f>
        <v>0</v>
      </c>
      <c r="I32" s="44" t="n">
        <f aca="false">E29</f>
        <v>0</v>
      </c>
    </row>
    <row r="33" customFormat="false" ht="18" hidden="false" customHeight="true" outlineLevel="0" collapsed="false">
      <c r="C33" s="39"/>
      <c r="D33" s="40"/>
      <c r="E33" s="40"/>
      <c r="F33" s="40"/>
      <c r="G33" s="34"/>
    </row>
    <row r="34" customFormat="false" ht="15" hidden="false" customHeight="false" outlineLevel="0" collapsed="false">
      <c r="B34" s="30" t="s">
        <v>47</v>
      </c>
      <c r="C34" s="31" t="s">
        <v>48</v>
      </c>
      <c r="D34" s="32"/>
      <c r="E34" s="32"/>
      <c r="F34" s="47" t="n">
        <f aca="false">SUM(F35)</f>
        <v>0</v>
      </c>
      <c r="G34" s="34"/>
    </row>
    <row r="35" customFormat="false" ht="15" hidden="false" customHeight="false" outlineLevel="0" collapsed="false">
      <c r="C35" s="9" t="s">
        <v>49</v>
      </c>
      <c r="D35" s="10"/>
      <c r="E35" s="10"/>
      <c r="F35" s="12" t="n">
        <v>0</v>
      </c>
      <c r="G35" s="34"/>
    </row>
    <row r="36" customFormat="false" ht="9" hidden="false" customHeight="true" outlineLevel="0" collapsed="false">
      <c r="C36" s="39"/>
      <c r="D36" s="40"/>
      <c r="E36" s="40"/>
      <c r="F36" s="40"/>
      <c r="G36" s="34"/>
    </row>
    <row r="37" customFormat="false" ht="20.25" hidden="false" customHeight="true" outlineLevel="0" collapsed="false">
      <c r="A37" s="41"/>
      <c r="B37" s="42"/>
      <c r="C37" s="45"/>
      <c r="D37" s="46"/>
      <c r="E37" s="46"/>
      <c r="F37" s="42"/>
      <c r="G37" s="43" t="s">
        <v>46</v>
      </c>
      <c r="H37" s="44" t="n">
        <f aca="false">F34*$L$7</f>
        <v>0</v>
      </c>
      <c r="I37" s="44" t="n">
        <f aca="false">F34*$L$7</f>
        <v>0</v>
      </c>
    </row>
    <row r="39" customFormat="false" ht="21" hidden="false" customHeight="true" outlineLevel="0" collapsed="false">
      <c r="A39" s="11" t="s">
        <v>12</v>
      </c>
      <c r="B39" s="48"/>
      <c r="C39" s="48"/>
      <c r="D39" s="48"/>
      <c r="E39" s="48"/>
      <c r="F39" s="48"/>
      <c r="G39" s="48"/>
      <c r="H39" s="49" t="n">
        <v>128748.1</v>
      </c>
      <c r="I39" s="49" t="n">
        <v>128748.1</v>
      </c>
    </row>
    <row r="40" customFormat="false" ht="15" hidden="false" customHeight="false" outlineLevel="0" collapsed="false">
      <c r="B40" s="30" t="s">
        <v>20</v>
      </c>
      <c r="C40" s="31" t="s">
        <v>21</v>
      </c>
      <c r="D40" s="32" t="n">
        <v>50748</v>
      </c>
      <c r="E40" s="33" t="n">
        <v>50748</v>
      </c>
      <c r="F40" s="34"/>
      <c r="G40" s="34"/>
    </row>
    <row r="41" customFormat="false" ht="15" hidden="false" customHeight="false" outlineLevel="0" collapsed="false">
      <c r="C41" s="9" t="s">
        <v>50</v>
      </c>
      <c r="D41" s="10" t="n">
        <v>19344</v>
      </c>
      <c r="E41" s="10" t="n">
        <f aca="false">IF(D41&lt;$L$4,$L$4,D41)</f>
        <v>19344</v>
      </c>
      <c r="F41" s="34"/>
      <c r="G41" s="34"/>
    </row>
    <row r="42" customFormat="false" ht="15" hidden="false" customHeight="false" outlineLevel="0" collapsed="false">
      <c r="C42" s="9" t="s">
        <v>51</v>
      </c>
      <c r="D42" s="10" t="n">
        <v>17680</v>
      </c>
      <c r="E42" s="10" t="n">
        <f aca="false">IF(D42&lt;$L$4,$L$4,D42)</f>
        <v>17680</v>
      </c>
      <c r="F42" s="34"/>
      <c r="G42" s="34"/>
    </row>
    <row r="43" customFormat="false" ht="15" hidden="false" customHeight="false" outlineLevel="0" collapsed="false">
      <c r="C43" s="9" t="s">
        <v>52</v>
      </c>
      <c r="D43" s="10" t="n">
        <v>13724</v>
      </c>
      <c r="E43" s="10" t="n">
        <f aca="false">IF(D43&lt;$L$4,$L$4,D43)</f>
        <v>13724</v>
      </c>
      <c r="F43" s="34"/>
      <c r="G43" s="34"/>
    </row>
    <row r="44" customFormat="false" ht="15" hidden="false" customHeight="false" outlineLevel="0" collapsed="false">
      <c r="F44" s="34"/>
      <c r="G44" s="34"/>
    </row>
    <row r="45" customFormat="false" ht="13.8" hidden="false" customHeight="false" outlineLevel="0" collapsed="false">
      <c r="B45" s="30" t="s">
        <v>28</v>
      </c>
      <c r="C45" s="31" t="s">
        <v>29</v>
      </c>
      <c r="D45" s="32"/>
      <c r="E45" s="33" t="n">
        <v>0</v>
      </c>
      <c r="F45" s="34"/>
      <c r="G45" s="34"/>
    </row>
    <row r="46" customFormat="false" ht="13.8" hidden="false" customHeight="false" outlineLevel="0" collapsed="false">
      <c r="C46" s="9" t="s">
        <v>53</v>
      </c>
      <c r="D46" s="10"/>
      <c r="E46" s="10" t="n">
        <v>0</v>
      </c>
      <c r="F46" s="34"/>
      <c r="G46" s="34"/>
    </row>
    <row r="47" customFormat="false" ht="15" hidden="false" customHeight="false" outlineLevel="0" collapsed="false">
      <c r="C47" s="9" t="s">
        <v>54</v>
      </c>
      <c r="D47" s="10"/>
      <c r="E47" s="10" t="n">
        <v>0</v>
      </c>
      <c r="F47" s="34"/>
      <c r="G47" s="34"/>
    </row>
    <row r="48" customFormat="false" ht="15" hidden="false" customHeight="false" outlineLevel="0" collapsed="false">
      <c r="C48" s="9" t="s">
        <v>32</v>
      </c>
      <c r="D48" s="10"/>
      <c r="E48" s="10" t="n">
        <f aca="false">D48</f>
        <v>0</v>
      </c>
      <c r="F48" s="34"/>
      <c r="G48" s="34"/>
    </row>
    <row r="49" customFormat="false" ht="15" hidden="false" customHeight="false" outlineLevel="0" collapsed="false">
      <c r="C49" s="9" t="s">
        <v>33</v>
      </c>
      <c r="D49" s="10"/>
      <c r="E49" s="10" t="n">
        <f aca="false">D49</f>
        <v>0</v>
      </c>
      <c r="F49" s="34"/>
      <c r="G49" s="34"/>
    </row>
    <row r="50" customFormat="false" ht="15" hidden="false" customHeight="false" outlineLevel="0" collapsed="false">
      <c r="C50" s="9" t="s">
        <v>34</v>
      </c>
      <c r="D50" s="10"/>
      <c r="E50" s="10" t="n">
        <f aca="false">D50</f>
        <v>0</v>
      </c>
    </row>
    <row r="51" customFormat="false" ht="15" hidden="false" customHeight="false" outlineLevel="0" collapsed="false">
      <c r="G51" s="34"/>
    </row>
    <row r="52" customFormat="false" ht="15" hidden="false" customHeight="false" outlineLevel="0" collapsed="false">
      <c r="B52" s="30" t="s">
        <v>35</v>
      </c>
      <c r="C52" s="31" t="s">
        <v>36</v>
      </c>
      <c r="D52" s="32"/>
      <c r="E52" s="32" t="n">
        <v>4000</v>
      </c>
      <c r="F52" s="38" t="n">
        <v>150</v>
      </c>
      <c r="G52" s="34"/>
    </row>
    <row r="53" customFormat="false" ht="13.8" hidden="false" customHeight="false" outlineLevel="0" collapsed="false">
      <c r="C53" s="9" t="s">
        <v>37</v>
      </c>
      <c r="D53" s="10"/>
      <c r="E53" s="10" t="n">
        <v>4000</v>
      </c>
      <c r="F53" s="10" t="n">
        <v>150</v>
      </c>
      <c r="G53" s="34"/>
    </row>
    <row r="54" customFormat="false" ht="15" hidden="false" customHeight="false" outlineLevel="0" collapsed="false">
      <c r="C54" s="9" t="s">
        <v>38</v>
      </c>
      <c r="D54" s="10"/>
      <c r="E54" s="10" t="n">
        <v>0</v>
      </c>
      <c r="F54" s="10" t="n">
        <v>0</v>
      </c>
      <c r="G54" s="34"/>
    </row>
    <row r="55" customFormat="false" ht="15" hidden="false" customHeight="false" outlineLevel="0" collapsed="false">
      <c r="C55" s="9" t="s">
        <v>39</v>
      </c>
      <c r="D55" s="10"/>
      <c r="E55" s="10" t="n">
        <f aca="false">D55</f>
        <v>0</v>
      </c>
      <c r="F55" s="10" t="n">
        <v>0</v>
      </c>
      <c r="G55" s="34"/>
    </row>
    <row r="56" customFormat="false" ht="15" hidden="false" customHeight="false" outlineLevel="0" collapsed="false">
      <c r="C56" s="9" t="s">
        <v>40</v>
      </c>
      <c r="D56" s="10"/>
      <c r="E56" s="10" t="n">
        <f aca="false">D56</f>
        <v>0</v>
      </c>
      <c r="F56" s="10" t="n">
        <v>0</v>
      </c>
      <c r="G56" s="34"/>
    </row>
    <row r="57" customFormat="false" ht="15" hidden="false" customHeight="false" outlineLevel="0" collapsed="false">
      <c r="C57" s="39"/>
      <c r="D57" s="40"/>
      <c r="E57" s="40"/>
      <c r="F57" s="40"/>
      <c r="G57" s="34"/>
    </row>
    <row r="58" customFormat="false" ht="15" hidden="false" customHeight="false" outlineLevel="0" collapsed="false">
      <c r="A58" s="41"/>
      <c r="B58" s="42"/>
      <c r="C58" s="32" t="s">
        <v>41</v>
      </c>
      <c r="D58" s="32"/>
      <c r="E58" s="32" t="n">
        <f aca="false">E40+E45+E52</f>
        <v>54748</v>
      </c>
      <c r="F58" s="42"/>
      <c r="G58" s="43" t="s">
        <v>42</v>
      </c>
      <c r="H58" s="44" t="n">
        <f aca="false">E58*$L$5</f>
        <v>120445.6</v>
      </c>
      <c r="I58" s="44" t="n">
        <f aca="false">E58*riepilogo!F4</f>
        <v>120445.6</v>
      </c>
    </row>
    <row r="59" customFormat="false" ht="15" hidden="false" customHeight="false" outlineLevel="0" collapsed="false">
      <c r="C59" s="39"/>
      <c r="D59" s="40"/>
      <c r="E59" s="40"/>
      <c r="F59" s="40"/>
      <c r="G59" s="34"/>
    </row>
    <row r="60" customFormat="false" ht="15" hidden="false" customHeight="false" outlineLevel="0" collapsed="false">
      <c r="A60" s="41"/>
      <c r="B60" s="42"/>
      <c r="C60" s="45"/>
      <c r="D60" s="46"/>
      <c r="E60" s="46"/>
      <c r="F60" s="42"/>
      <c r="G60" s="43" t="s">
        <v>43</v>
      </c>
      <c r="H60" s="44" t="n">
        <f aca="false">F52*$L$6</f>
        <v>2280</v>
      </c>
      <c r="I60" s="44" t="n">
        <f aca="false">F52*$L$6</f>
        <v>2280</v>
      </c>
    </row>
    <row r="61" customFormat="false" ht="15" hidden="false" customHeight="false" outlineLevel="0" collapsed="false">
      <c r="C61" s="39"/>
      <c r="D61" s="40"/>
      <c r="E61" s="40"/>
      <c r="F61" s="40"/>
      <c r="G61" s="34"/>
    </row>
    <row r="62" customFormat="false" ht="15" hidden="false" customHeight="false" outlineLevel="0" collapsed="false">
      <c r="B62" s="30" t="s">
        <v>35</v>
      </c>
      <c r="C62" s="31" t="s">
        <v>44</v>
      </c>
      <c r="D62" s="32"/>
      <c r="E62" s="33" t="n">
        <f aca="false">SUM(E63)</f>
        <v>0</v>
      </c>
      <c r="F62" s="34"/>
      <c r="G62" s="34"/>
    </row>
    <row r="63" customFormat="false" ht="15" hidden="false" customHeight="false" outlineLevel="0" collapsed="false">
      <c r="C63" s="9" t="s">
        <v>45</v>
      </c>
      <c r="D63" s="10"/>
      <c r="E63" s="10" t="n">
        <v>0</v>
      </c>
      <c r="F63" s="34"/>
      <c r="G63" s="34"/>
    </row>
    <row r="64" customFormat="false" ht="15" hidden="false" customHeight="false" outlineLevel="0" collapsed="false">
      <c r="C64" s="39"/>
      <c r="D64" s="40"/>
      <c r="E64" s="40"/>
      <c r="F64" s="40"/>
      <c r="G64" s="34"/>
    </row>
    <row r="65" customFormat="false" ht="15" hidden="false" customHeight="false" outlineLevel="0" collapsed="false">
      <c r="A65" s="41"/>
      <c r="B65" s="42"/>
      <c r="C65" s="45"/>
      <c r="D65" s="46"/>
      <c r="E65" s="46"/>
      <c r="F65" s="42"/>
      <c r="G65" s="43" t="s">
        <v>46</v>
      </c>
      <c r="H65" s="44" t="n">
        <f aca="false">E62</f>
        <v>0</v>
      </c>
      <c r="I65" s="44" t="n">
        <f aca="false">E62</f>
        <v>0</v>
      </c>
    </row>
    <row r="66" customFormat="false" ht="15" hidden="false" customHeight="false" outlineLevel="0" collapsed="false">
      <c r="C66" s="39"/>
      <c r="D66" s="40"/>
      <c r="E66" s="40"/>
      <c r="F66" s="40"/>
      <c r="G66" s="34"/>
    </row>
    <row r="67" customFormat="false" ht="15" hidden="false" customHeight="false" outlineLevel="0" collapsed="false">
      <c r="B67" s="30" t="s">
        <v>47</v>
      </c>
      <c r="C67" s="31" t="s">
        <v>48</v>
      </c>
      <c r="D67" s="32"/>
      <c r="E67" s="32"/>
      <c r="F67" s="47" t="n">
        <v>365</v>
      </c>
      <c r="G67" s="34"/>
    </row>
    <row r="68" customFormat="false" ht="13.8" hidden="false" customHeight="false" outlineLevel="0" collapsed="false">
      <c r="C68" s="9" t="s">
        <v>49</v>
      </c>
      <c r="D68" s="10"/>
      <c r="E68" s="10"/>
      <c r="F68" s="12" t="n">
        <v>365</v>
      </c>
      <c r="G68" s="34"/>
    </row>
    <row r="69" customFormat="false" ht="15" hidden="false" customHeight="false" outlineLevel="0" collapsed="false">
      <c r="C69" s="39"/>
      <c r="D69" s="40"/>
      <c r="E69" s="40"/>
      <c r="F69" s="40"/>
      <c r="G69" s="34"/>
    </row>
    <row r="70" customFormat="false" ht="15" hidden="false" customHeight="false" outlineLevel="0" collapsed="false">
      <c r="A70" s="41"/>
      <c r="B70" s="42"/>
      <c r="C70" s="45"/>
      <c r="D70" s="46"/>
      <c r="E70" s="46"/>
      <c r="F70" s="42"/>
      <c r="G70" s="43" t="s">
        <v>46</v>
      </c>
      <c r="H70" s="44" t="n">
        <f aca="false">F67*$L$7</f>
        <v>6022.5</v>
      </c>
      <c r="I70" s="44" t="n">
        <f aca="false">F67*$L$7</f>
        <v>6022.5</v>
      </c>
    </row>
    <row r="72" customFormat="false" ht="21" hidden="false" customHeight="true" outlineLevel="0" collapsed="false">
      <c r="A72" s="11"/>
      <c r="B72" s="48"/>
      <c r="C72" s="48"/>
      <c r="D72" s="48"/>
      <c r="E72" s="48"/>
      <c r="F72" s="48"/>
      <c r="G72" s="48"/>
      <c r="H72" s="49"/>
      <c r="I72" s="49"/>
    </row>
    <row r="73" customFormat="false" ht="13.8" hidden="false" customHeight="false" outlineLevel="0" collapsed="false">
      <c r="B73" s="30"/>
      <c r="C73" s="31"/>
      <c r="D73" s="32"/>
      <c r="E73" s="33"/>
      <c r="F73" s="34"/>
      <c r="G73" s="34"/>
    </row>
    <row r="74" customFormat="false" ht="13.8" hidden="false" customHeight="false" outlineLevel="0" collapsed="false">
      <c r="C74" s="9"/>
      <c r="D74" s="10"/>
      <c r="E74" s="10"/>
      <c r="F74" s="34"/>
      <c r="G74" s="34"/>
    </row>
    <row r="75" customFormat="false" ht="13.8" hidden="false" customHeight="false" outlineLevel="0" collapsed="false">
      <c r="C75" s="9"/>
      <c r="D75" s="10"/>
      <c r="E75" s="10"/>
      <c r="F75" s="34"/>
      <c r="G75" s="34"/>
    </row>
    <row r="76" customFormat="false" ht="13.8" hidden="false" customHeight="false" outlineLevel="0" collapsed="false">
      <c r="C76" s="9"/>
      <c r="D76" s="10"/>
      <c r="E76" s="10"/>
      <c r="F76" s="34"/>
      <c r="G76" s="34"/>
    </row>
    <row r="77" customFormat="false" ht="15" hidden="false" customHeight="false" outlineLevel="0" collapsed="false">
      <c r="F77" s="34"/>
      <c r="G77" s="34"/>
    </row>
    <row r="78" customFormat="false" ht="13.8" hidden="false" customHeight="false" outlineLevel="0" collapsed="false">
      <c r="B78" s="30"/>
      <c r="C78" s="31"/>
      <c r="D78" s="32"/>
      <c r="E78" s="33"/>
      <c r="F78" s="34"/>
      <c r="G78" s="34"/>
    </row>
    <row r="79" customFormat="false" ht="13.8" hidden="false" customHeight="false" outlineLevel="0" collapsed="false">
      <c r="C79" s="9"/>
      <c r="D79" s="10"/>
      <c r="E79" s="10"/>
      <c r="F79" s="34"/>
      <c r="G79" s="34"/>
    </row>
    <row r="80" customFormat="false" ht="13.8" hidden="false" customHeight="false" outlineLevel="0" collapsed="false">
      <c r="C80" s="9"/>
      <c r="D80" s="10"/>
      <c r="E80" s="10"/>
      <c r="F80" s="34"/>
      <c r="G80" s="34"/>
    </row>
    <row r="81" customFormat="false" ht="13.8" hidden="false" customHeight="false" outlineLevel="0" collapsed="false">
      <c r="C81" s="9"/>
      <c r="D81" s="10"/>
      <c r="E81" s="10"/>
      <c r="F81" s="34"/>
      <c r="G81" s="34"/>
    </row>
    <row r="82" customFormat="false" ht="13.8" hidden="false" customHeight="false" outlineLevel="0" collapsed="false">
      <c r="C82" s="9"/>
      <c r="D82" s="10"/>
      <c r="E82" s="10"/>
      <c r="F82" s="34"/>
      <c r="G82" s="34"/>
    </row>
    <row r="83" customFormat="false" ht="13.8" hidden="false" customHeight="false" outlineLevel="0" collapsed="false">
      <c r="C83" s="9"/>
      <c r="D83" s="10"/>
      <c r="E83" s="10"/>
    </row>
    <row r="84" customFormat="false" ht="15" hidden="false" customHeight="false" outlineLevel="0" collapsed="false">
      <c r="G84" s="34"/>
    </row>
    <row r="85" customFormat="false" ht="13.8" hidden="false" customHeight="false" outlineLevel="0" collapsed="false">
      <c r="B85" s="30"/>
      <c r="C85" s="31"/>
      <c r="D85" s="32"/>
      <c r="E85" s="32"/>
      <c r="F85" s="38"/>
      <c r="G85" s="34"/>
    </row>
    <row r="86" customFormat="false" ht="13.8" hidden="false" customHeight="false" outlineLevel="0" collapsed="false">
      <c r="C86" s="9"/>
      <c r="D86" s="10"/>
      <c r="E86" s="10"/>
      <c r="F86" s="10"/>
      <c r="G86" s="34"/>
    </row>
    <row r="87" customFormat="false" ht="13.8" hidden="false" customHeight="false" outlineLevel="0" collapsed="false">
      <c r="C87" s="9"/>
      <c r="D87" s="10"/>
      <c r="E87" s="10"/>
      <c r="F87" s="10"/>
      <c r="G87" s="34"/>
    </row>
    <row r="88" customFormat="false" ht="13.8" hidden="false" customHeight="false" outlineLevel="0" collapsed="false">
      <c r="C88" s="9"/>
      <c r="D88" s="10"/>
      <c r="E88" s="10"/>
      <c r="F88" s="10"/>
      <c r="G88" s="34"/>
    </row>
    <row r="89" customFormat="false" ht="13.8" hidden="false" customHeight="false" outlineLevel="0" collapsed="false">
      <c r="C89" s="9"/>
      <c r="D89" s="10"/>
      <c r="E89" s="10"/>
      <c r="F89" s="10"/>
      <c r="G89" s="34"/>
    </row>
    <row r="90" customFormat="false" ht="13.8" hidden="false" customHeight="false" outlineLevel="0" collapsed="false">
      <c r="C90" s="39"/>
      <c r="D90" s="40"/>
      <c r="E90" s="40"/>
      <c r="F90" s="40"/>
      <c r="G90" s="34"/>
    </row>
    <row r="91" customFormat="false" ht="13.8" hidden="false" customHeight="false" outlineLevel="0" collapsed="false">
      <c r="A91" s="41"/>
      <c r="B91" s="42"/>
      <c r="C91" s="32"/>
      <c r="D91" s="32"/>
      <c r="E91" s="32"/>
      <c r="F91" s="42"/>
      <c r="G91" s="43"/>
      <c r="H91" s="44"/>
      <c r="I91" s="44"/>
    </row>
    <row r="92" customFormat="false" ht="15" hidden="false" customHeight="false" outlineLevel="0" collapsed="false">
      <c r="C92" s="39"/>
      <c r="D92" s="40"/>
      <c r="E92" s="40"/>
      <c r="F92" s="40"/>
      <c r="G92" s="34"/>
    </row>
    <row r="93" customFormat="false" ht="13.8" hidden="false" customHeight="false" outlineLevel="0" collapsed="false">
      <c r="A93" s="41"/>
      <c r="B93" s="42"/>
      <c r="C93" s="45"/>
      <c r="D93" s="46"/>
      <c r="E93" s="46"/>
      <c r="F93" s="42"/>
      <c r="G93" s="43"/>
      <c r="H93" s="44"/>
      <c r="I93" s="44"/>
    </row>
    <row r="94" customFormat="false" ht="15" hidden="false" customHeight="false" outlineLevel="0" collapsed="false">
      <c r="C94" s="39"/>
      <c r="D94" s="40"/>
      <c r="E94" s="40"/>
      <c r="F94" s="40"/>
      <c r="G94" s="34"/>
    </row>
    <row r="95" customFormat="false" ht="13.8" hidden="false" customHeight="false" outlineLevel="0" collapsed="false">
      <c r="B95" s="30"/>
      <c r="C95" s="31"/>
      <c r="D95" s="32"/>
      <c r="E95" s="33"/>
      <c r="F95" s="34"/>
      <c r="G95" s="34"/>
    </row>
    <row r="96" customFormat="false" ht="13.8" hidden="false" customHeight="false" outlineLevel="0" collapsed="false">
      <c r="C96" s="9"/>
      <c r="D96" s="10"/>
      <c r="E96" s="10"/>
      <c r="F96" s="34"/>
      <c r="G96" s="34"/>
    </row>
    <row r="97" customFormat="false" ht="15" hidden="false" customHeight="false" outlineLevel="0" collapsed="false">
      <c r="C97" s="39"/>
      <c r="D97" s="40"/>
      <c r="E97" s="40"/>
      <c r="F97" s="40"/>
      <c r="G97" s="34"/>
    </row>
    <row r="98" customFormat="false" ht="13.8" hidden="false" customHeight="false" outlineLevel="0" collapsed="false">
      <c r="A98" s="41"/>
      <c r="B98" s="42"/>
      <c r="C98" s="45"/>
      <c r="D98" s="46"/>
      <c r="E98" s="46"/>
      <c r="F98" s="42"/>
      <c r="G98" s="43"/>
      <c r="H98" s="44"/>
      <c r="I98" s="44"/>
    </row>
    <row r="99" customFormat="false" ht="15" hidden="false" customHeight="false" outlineLevel="0" collapsed="false">
      <c r="C99" s="39"/>
      <c r="D99" s="40"/>
      <c r="E99" s="40"/>
      <c r="F99" s="40"/>
      <c r="G99" s="34"/>
    </row>
    <row r="100" customFormat="false" ht="13.8" hidden="false" customHeight="false" outlineLevel="0" collapsed="false">
      <c r="B100" s="30"/>
      <c r="C100" s="31"/>
      <c r="D100" s="32"/>
      <c r="E100" s="32"/>
      <c r="F100" s="47"/>
      <c r="G100" s="34"/>
    </row>
    <row r="101" customFormat="false" ht="13.8" hidden="false" customHeight="false" outlineLevel="0" collapsed="false">
      <c r="C101" s="9"/>
      <c r="D101" s="10"/>
      <c r="E101" s="10"/>
      <c r="F101" s="12"/>
      <c r="G101" s="34"/>
    </row>
    <row r="102" customFormat="false" ht="15" hidden="false" customHeight="false" outlineLevel="0" collapsed="false">
      <c r="C102" s="39"/>
      <c r="D102" s="40"/>
      <c r="E102" s="40"/>
      <c r="F102" s="40"/>
      <c r="G102" s="34"/>
    </row>
    <row r="103" customFormat="false" ht="13.8" hidden="false" customHeight="false" outlineLevel="0" collapsed="false">
      <c r="A103" s="41"/>
      <c r="B103" s="42"/>
      <c r="C103" s="45"/>
      <c r="D103" s="46"/>
      <c r="E103" s="46"/>
      <c r="F103" s="42"/>
      <c r="G103" s="43"/>
      <c r="H103" s="44"/>
      <c r="I103" s="44"/>
    </row>
    <row r="1048574" customFormat="false" ht="15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B2:C2"/>
    <mergeCell ref="K3:L3"/>
    <mergeCell ref="C25:D25"/>
    <mergeCell ref="C58:D58"/>
    <mergeCell ref="C91:D91"/>
  </mergeCells>
  <printOptions headings="false" gridLines="false" gridLinesSet="true" horizontalCentered="true" verticalCentered="false"/>
  <pageMargins left="0.511805555555555" right="0.511805555555555" top="0.551388888888889" bottom="0.551388888888889" header="0.511805555555555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2019-05-14T07:42:30Z</dcterms:created>
  <dc:creator>antonio</dc:creator>
  <dc:description/>
  <dc:language>it-IT</dc:language>
  <cp:lastModifiedBy/>
  <cp:lastPrinted>2019-06-27T12:27:13Z</cp:lastPrinted>
  <dcterms:modified xsi:type="dcterms:W3CDTF">2019-07-15T11:48:32Z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